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mbe469\Documents\Bioresurs_arbetsmapp hemma\Skogsekologi\"/>
    </mc:Choice>
  </mc:AlternateContent>
  <xr:revisionPtr revIDLastSave="0" documentId="13_ncr:1_{4E382F43-6F29-43D2-B5A0-9474D9213D74}" xr6:coauthVersionLast="36" xr6:coauthVersionMax="36" xr10:uidLastSave="{00000000-0000-0000-0000-000000000000}"/>
  <bookViews>
    <workbookView xWindow="0" yWindow="0" windowWidth="38400" windowHeight="17150" xr2:uid="{A6EE8686-C8C5-47F5-9843-2CA10A4B4D63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 s="1"/>
  <c r="H13" i="1"/>
  <c r="H14" i="1" s="1"/>
  <c r="G13" i="1"/>
  <c r="G14" i="1" s="1"/>
  <c r="F13" i="1"/>
  <c r="F14" i="1" s="1"/>
  <c r="E13" i="1"/>
  <c r="E14" i="1" s="1"/>
  <c r="D13" i="1"/>
  <c r="D14" i="1" s="1"/>
  <c r="C13" i="1"/>
  <c r="C14" i="1" s="1"/>
  <c r="B13" i="1"/>
  <c r="B14" i="1" s="1"/>
  <c r="I12" i="1"/>
  <c r="H12" i="1"/>
  <c r="H23" i="1" s="1"/>
  <c r="G12" i="1"/>
  <c r="F12" i="1"/>
  <c r="F23" i="1" s="1"/>
  <c r="E12" i="1"/>
  <c r="D12" i="1"/>
  <c r="D23" i="1" s="1"/>
  <c r="C12" i="1"/>
  <c r="B12" i="1"/>
  <c r="B23" i="1" s="1"/>
  <c r="B16" i="1" l="1"/>
  <c r="B15" i="1"/>
  <c r="H16" i="1"/>
  <c r="H15" i="1"/>
  <c r="D16" i="1"/>
  <c r="D15" i="1"/>
  <c r="F16" i="1"/>
  <c r="F15" i="1"/>
  <c r="B22" i="1"/>
  <c r="D22" i="1"/>
  <c r="F22" i="1"/>
  <c r="H22" i="1"/>
</calcChain>
</file>

<file path=xl/sharedStrings.xml><?xml version="1.0" encoding="utf-8"?>
<sst xmlns="http://schemas.openxmlformats.org/spreadsheetml/2006/main" count="26" uniqueCount="26">
  <si>
    <t>Transekt</t>
  </si>
  <si>
    <t>Provyta 0A</t>
  </si>
  <si>
    <t>Provyta 0B</t>
  </si>
  <si>
    <t>Provyta 25A</t>
  </si>
  <si>
    <t>Provyta 25B</t>
  </si>
  <si>
    <t>Provyta 50A</t>
  </si>
  <si>
    <t>Provyta 50B</t>
  </si>
  <si>
    <t>Provyta 75A</t>
  </si>
  <si>
    <t>Provyta 75B</t>
  </si>
  <si>
    <t>Art 1</t>
  </si>
  <si>
    <t>Art 2</t>
  </si>
  <si>
    <t>Art 3</t>
  </si>
  <si>
    <t>Art 4</t>
  </si>
  <si>
    <t>Art 5</t>
  </si>
  <si>
    <t>Art 6</t>
  </si>
  <si>
    <t>Art 7</t>
  </si>
  <si>
    <t>Art 8</t>
  </si>
  <si>
    <t>Art 9</t>
  </si>
  <si>
    <t>Antal arter</t>
  </si>
  <si>
    <t>Summa täckningsgrader</t>
  </si>
  <si>
    <t>Diversitetsindex</t>
  </si>
  <si>
    <t>Medelvärde</t>
  </si>
  <si>
    <t>Standardavvikelse</t>
  </si>
  <si>
    <t>stdav</t>
  </si>
  <si>
    <t>Avstånd från kant (m)</t>
  </si>
  <si>
    <t>Medelvärde för antal 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</si>
</sst>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([1]Ferenc!$B$16,[1]Ferenc!$D$16,[1]Ferenc!$F$16,[1]Ferenc!$H$16)</c:f>
                <c:numCache>
                  <c:formatCode>General</c:formatCode>
                  <c:ptCount val="4"/>
                  <c:pt idx="0">
                    <c:v>0.80567318098830643</c:v>
                  </c:pt>
                  <c:pt idx="1">
                    <c:v>0.67764399863710834</c:v>
                  </c:pt>
                  <c:pt idx="2">
                    <c:v>0.34735069953023368</c:v>
                  </c:pt>
                  <c:pt idx="3">
                    <c:v>0.47037972835452974</c:v>
                  </c:pt>
                </c:numCache>
              </c:numRef>
            </c:plus>
            <c:minus>
              <c:numRef>
                <c:f>([1]Ferenc!$B$16,[1]Ferenc!$D$16,[1]Ferenc!$F$16,[1]Ferenc!$H$16)</c:f>
                <c:numCache>
                  <c:formatCode>General</c:formatCode>
                  <c:ptCount val="4"/>
                  <c:pt idx="0">
                    <c:v>0.80567318098830643</c:v>
                  </c:pt>
                  <c:pt idx="1">
                    <c:v>0.67764399863710834</c:v>
                  </c:pt>
                  <c:pt idx="2">
                    <c:v>0.34735069953023368</c:v>
                  </c:pt>
                  <c:pt idx="3">
                    <c:v>0.47037972835452974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([1]Ferenc!$B$18,[1]Ferenc!$D$18,[1]Ferenc!$F$18,[1]Ferenc!$H$18)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</c:numCache>
            </c:numRef>
          </c:cat>
          <c:val>
            <c:numRef>
              <c:f>([1]Ferenc!$B$15,[1]Ferenc!$D$15,[1]Ferenc!$F$15,[1]Ferenc!$H$15)</c:f>
              <c:numCache>
                <c:formatCode>0.00</c:formatCode>
                <c:ptCount val="4"/>
                <c:pt idx="0">
                  <c:v>2.7030303030303031</c:v>
                </c:pt>
                <c:pt idx="1">
                  <c:v>3.6041666666666661</c:v>
                </c:pt>
                <c:pt idx="2">
                  <c:v>4.9122807017543852</c:v>
                </c:pt>
                <c:pt idx="3">
                  <c:v>5.2326086956521731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A-41DB-8D44-D9EF6F92C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885167"/>
        <c:axId val="320885583"/>
      </c:barChart>
      <c:catAx>
        <c:axId val="3208851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Avstånd från kant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320885583"/>
        <c:crosses val="autoZero"/>
        <c:auto val="1"/>
        <c:lblAlgn val="ctr"/>
        <c:lblOffset val="100"/>
        <c:noMultiLvlLbl val="0"/>
      </c:catAx>
      <c:valAx>
        <c:axId val="320885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Dviersitetsindex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320885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([1]Ferenc!$B$23,[1]Ferenc!$D$23,[1]Ferenc!$F$23,[1]Ferenc!$H$23)</c:f>
                <c:numCache>
                  <c:formatCode>General</c:formatCode>
                  <c:ptCount val="4"/>
                  <c:pt idx="0">
                    <c:v>0.70710678118654757</c:v>
                  </c:pt>
                  <c:pt idx="1">
                    <c:v>0</c:v>
                  </c:pt>
                  <c:pt idx="2">
                    <c:v>0.70710678118654757</c:v>
                  </c:pt>
                  <c:pt idx="3">
                    <c:v>0.70710678118654757</c:v>
                  </c:pt>
                </c:numCache>
              </c:numRef>
            </c:plus>
            <c:minus>
              <c:numRef>
                <c:f>([1]Ferenc!$B$23,[1]Ferenc!$D$23,[1]Ferenc!$F$23,[1]Ferenc!$H$23)</c:f>
                <c:numCache>
                  <c:formatCode>General</c:formatCode>
                  <c:ptCount val="4"/>
                  <c:pt idx="0">
                    <c:v>0.70710678118654757</c:v>
                  </c:pt>
                  <c:pt idx="1">
                    <c:v>0</c:v>
                  </c:pt>
                  <c:pt idx="2">
                    <c:v>0.70710678118654757</c:v>
                  </c:pt>
                  <c:pt idx="3">
                    <c:v>0.70710678118654757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([1]Ferenc!$B$22,[1]Ferenc!$D$22,[1]Ferenc!$F$22,[1]Ferenc!$H$22)</c:f>
              <c:numCache>
                <c:formatCode>General</c:formatCode>
                <c:ptCount val="4"/>
                <c:pt idx="0">
                  <c:v>3.5</c:v>
                </c:pt>
                <c:pt idx="1">
                  <c:v>5</c:v>
                </c:pt>
                <c:pt idx="2">
                  <c:v>7.5</c:v>
                </c:pt>
                <c:pt idx="3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D-461F-AF10-8C63A2F24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7584896"/>
        <c:axId val="1051498544"/>
      </c:barChart>
      <c:catAx>
        <c:axId val="1417584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Avstånd från kant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51498544"/>
        <c:crosses val="autoZero"/>
        <c:auto val="1"/>
        <c:lblAlgn val="ctr"/>
        <c:lblOffset val="100"/>
        <c:noMultiLvlLbl val="0"/>
      </c:catAx>
      <c:valAx>
        <c:axId val="105149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 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41758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Art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444291338582677E-2"/>
                  <c:y val="-0.167083333333333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SE"/>
                </a:p>
              </c:txPr>
            </c:trendlineLbl>
          </c:trendline>
          <c:xVal>
            <c:numRef>
              <c:f>Blad1!$B$18:$I$18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50</c:v>
                </c:pt>
                <c:pt idx="5">
                  <c:v>50</c:v>
                </c:pt>
                <c:pt idx="6">
                  <c:v>75</c:v>
                </c:pt>
                <c:pt idx="7">
                  <c:v>75</c:v>
                </c:pt>
              </c:numCache>
            </c:numRef>
          </c:xVal>
          <c:yVal>
            <c:numRef>
              <c:f>Blad1!$B$3:$I$3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B2-4FB9-85D6-2EE88ED63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694624"/>
        <c:axId val="1701259488"/>
      </c:scatterChart>
      <c:valAx>
        <c:axId val="154469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Avstånd från kant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701259488"/>
        <c:crosses val="autoZero"/>
        <c:crossBetween val="midCat"/>
      </c:valAx>
      <c:valAx>
        <c:axId val="170125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Täckningsgrad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544694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495299</xdr:colOff>
      <xdr:row>26</xdr:row>
      <xdr:rowOff>107950</xdr:rowOff>
    </xdr:from>
    <xdr:to>
      <xdr:col>19</xdr:col>
      <xdr:colOff>520700</xdr:colOff>
      <xdr:row>46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B1EF09-D347-4F0C-853C-BD0C0A466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85724</xdr:colOff>
      <xdr:row>26</xdr:row>
      <xdr:rowOff>120650</xdr:rowOff>
    </xdr:from>
    <xdr:to>
      <xdr:col>9</xdr:col>
      <xdr:colOff>82549</xdr:colOff>
      <xdr:row>46</xdr:row>
      <xdr:rowOff>19050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C1F0C48-34D7-4235-9D45-2A7D7A7CF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479424</xdr:colOff>
      <xdr:row>3</xdr:row>
      <xdr:rowOff>171450</xdr:rowOff>
    </xdr:from>
    <xdr:to>
      <xdr:col>19</xdr:col>
      <xdr:colOff>527050</xdr:colOff>
      <xdr:row>25</xdr:row>
      <xdr:rowOff>6350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CDF9FF6-5771-409B-8E21-349911D1D6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mpel%20excelfil%20kanteffe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enc"/>
    </sheetNames>
    <sheetDataSet>
      <sheetData sheetId="0">
        <row r="15">
          <cell r="B15">
            <v>2.7030303030303031</v>
          </cell>
          <cell r="D15">
            <v>3.6041666666666661</v>
          </cell>
          <cell r="F15">
            <v>4.9122807017543852</v>
          </cell>
          <cell r="H15">
            <v>5.2326086956521731</v>
          </cell>
        </row>
        <row r="16">
          <cell r="B16">
            <v>0.80567318098830643</v>
          </cell>
          <cell r="D16">
            <v>0.67764399863710834</v>
          </cell>
          <cell r="F16">
            <v>0.34735069953023368</v>
          </cell>
          <cell r="H16">
            <v>0.47037972835452974</v>
          </cell>
        </row>
        <row r="18">
          <cell r="B18">
            <v>0</v>
          </cell>
          <cell r="D18">
            <v>25</v>
          </cell>
          <cell r="F18">
            <v>50</v>
          </cell>
          <cell r="H18">
            <v>75</v>
          </cell>
        </row>
        <row r="22">
          <cell r="B22">
            <v>3.5</v>
          </cell>
          <cell r="D22">
            <v>5</v>
          </cell>
          <cell r="F22">
            <v>7.5</v>
          </cell>
          <cell r="H22">
            <v>7.5</v>
          </cell>
        </row>
        <row r="23">
          <cell r="B23">
            <v>0.70710678118654757</v>
          </cell>
          <cell r="D23">
            <v>0</v>
          </cell>
          <cell r="F23">
            <v>0.70710678118654757</v>
          </cell>
          <cell r="H23">
            <v>0.70710678118654757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9216D-7B16-460E-B7AC-68C95081DD2C}">
  <dimension ref="A1:I23"/>
  <sheetViews>
    <sheetView tabSelected="1" workbookViewId="0">
      <selection activeCell="V27" sqref="V27"/>
    </sheetView>
  </sheetViews>
  <sheetFormatPr defaultRowHeight="14.5" x14ac:dyDescent="0.35"/>
  <cols>
    <col min="1" max="1" width="22.453125" bestFit="1" customWidth="1"/>
    <col min="2" max="2" width="10.453125" bestFit="1" customWidth="1"/>
    <col min="3" max="3" width="10.26953125" bestFit="1" customWidth="1"/>
    <col min="4" max="4" width="11.453125" bestFit="1" customWidth="1"/>
    <col min="5" max="5" width="11.26953125" bestFit="1" customWidth="1"/>
    <col min="6" max="9" width="11.453125" bestFit="1" customWidth="1"/>
    <col min="10" max="10" width="9.1796875" customWidth="1"/>
  </cols>
  <sheetData>
    <row r="1" spans="1:9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>
        <v>2</v>
      </c>
      <c r="C2">
        <v>3</v>
      </c>
      <c r="D2">
        <v>3</v>
      </c>
      <c r="E2">
        <v>2</v>
      </c>
      <c r="F2">
        <v>2</v>
      </c>
      <c r="G2">
        <v>3</v>
      </c>
      <c r="H2">
        <v>2</v>
      </c>
      <c r="I2">
        <v>3</v>
      </c>
    </row>
    <row r="3" spans="1:9" x14ac:dyDescent="0.35">
      <c r="A3" t="s">
        <v>10</v>
      </c>
      <c r="B3">
        <v>1</v>
      </c>
      <c r="C3">
        <v>3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</row>
    <row r="4" spans="1:9" x14ac:dyDescent="0.35">
      <c r="A4" t="s">
        <v>11</v>
      </c>
      <c r="B4">
        <v>5</v>
      </c>
      <c r="C4">
        <v>5</v>
      </c>
      <c r="D4">
        <v>3</v>
      </c>
      <c r="E4">
        <v>1</v>
      </c>
      <c r="F4">
        <v>1</v>
      </c>
      <c r="G4">
        <v>2</v>
      </c>
      <c r="H4">
        <v>2</v>
      </c>
      <c r="I4">
        <v>2</v>
      </c>
    </row>
    <row r="5" spans="1:9" x14ac:dyDescent="0.35">
      <c r="A5" t="s">
        <v>12</v>
      </c>
      <c r="B5">
        <v>0</v>
      </c>
      <c r="C5">
        <v>1</v>
      </c>
      <c r="D5">
        <v>2</v>
      </c>
      <c r="E5">
        <v>1</v>
      </c>
      <c r="F5">
        <v>1</v>
      </c>
      <c r="G5">
        <v>1</v>
      </c>
      <c r="H5">
        <v>1</v>
      </c>
      <c r="I5">
        <v>2</v>
      </c>
    </row>
    <row r="6" spans="1:9" x14ac:dyDescent="0.35">
      <c r="A6" t="s">
        <v>13</v>
      </c>
      <c r="B6">
        <v>0</v>
      </c>
      <c r="C6">
        <v>0</v>
      </c>
      <c r="D6">
        <v>1</v>
      </c>
      <c r="E6">
        <v>1</v>
      </c>
      <c r="F6">
        <v>2</v>
      </c>
      <c r="G6">
        <v>1</v>
      </c>
      <c r="H6">
        <v>1</v>
      </c>
      <c r="I6">
        <v>1</v>
      </c>
    </row>
    <row r="7" spans="1:9" x14ac:dyDescent="0.35">
      <c r="A7" t="s">
        <v>14</v>
      </c>
      <c r="B7">
        <v>0</v>
      </c>
      <c r="C7">
        <v>0</v>
      </c>
      <c r="D7">
        <v>0</v>
      </c>
      <c r="E7">
        <v>0</v>
      </c>
      <c r="F7">
        <v>1</v>
      </c>
      <c r="G7">
        <v>1</v>
      </c>
      <c r="H7">
        <v>0</v>
      </c>
      <c r="I7">
        <v>0</v>
      </c>
    </row>
    <row r="8" spans="1:9" x14ac:dyDescent="0.35">
      <c r="A8" t="s">
        <v>15</v>
      </c>
      <c r="B8">
        <v>0</v>
      </c>
      <c r="C8">
        <v>0</v>
      </c>
      <c r="D8">
        <v>0</v>
      </c>
      <c r="E8">
        <v>0</v>
      </c>
      <c r="F8">
        <v>1</v>
      </c>
      <c r="G8">
        <v>1</v>
      </c>
      <c r="H8">
        <v>2</v>
      </c>
      <c r="I8">
        <v>1</v>
      </c>
    </row>
    <row r="9" spans="1:9" x14ac:dyDescent="0.35">
      <c r="A9" t="s">
        <v>16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1</v>
      </c>
    </row>
    <row r="10" spans="1:9" x14ac:dyDescent="0.35">
      <c r="A10" t="s">
        <v>17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</row>
    <row r="12" spans="1:9" x14ac:dyDescent="0.35">
      <c r="A12" t="s">
        <v>18</v>
      </c>
      <c r="B12">
        <f>COUNTIF(B2:B10,"&gt;0")</f>
        <v>3</v>
      </c>
      <c r="C12">
        <f t="shared" ref="C12:I12" si="0">COUNTIF(C2:C10,"&gt;0")</f>
        <v>4</v>
      </c>
      <c r="D12">
        <f t="shared" si="0"/>
        <v>5</v>
      </c>
      <c r="E12">
        <f t="shared" si="0"/>
        <v>5</v>
      </c>
      <c r="F12">
        <f t="shared" si="0"/>
        <v>8</v>
      </c>
      <c r="G12">
        <f t="shared" si="0"/>
        <v>7</v>
      </c>
      <c r="H12">
        <f t="shared" si="0"/>
        <v>7</v>
      </c>
      <c r="I12">
        <f t="shared" si="0"/>
        <v>8</v>
      </c>
    </row>
    <row r="13" spans="1:9" x14ac:dyDescent="0.35">
      <c r="A13" t="s">
        <v>19</v>
      </c>
      <c r="B13">
        <f>SUM(B2:B10)</f>
        <v>8</v>
      </c>
      <c r="C13">
        <f t="shared" ref="C13:I13" si="1">SUM(C2:C10)</f>
        <v>12</v>
      </c>
      <c r="D13">
        <f t="shared" si="1"/>
        <v>14</v>
      </c>
      <c r="E13">
        <f t="shared" si="1"/>
        <v>10</v>
      </c>
      <c r="F13">
        <f t="shared" si="1"/>
        <v>14</v>
      </c>
      <c r="G13">
        <f t="shared" si="1"/>
        <v>14</v>
      </c>
      <c r="H13">
        <f t="shared" si="1"/>
        <v>14</v>
      </c>
      <c r="I13">
        <f t="shared" si="1"/>
        <v>16</v>
      </c>
    </row>
    <row r="14" spans="1:9" x14ac:dyDescent="0.35">
      <c r="A14" t="s">
        <v>20</v>
      </c>
      <c r="B14" s="2">
        <f>1/((B2/B13)^2+(B3/B13)^2+(B4/B13)^2+(B5/B13)^2+(B6/B13)^2+(B7/B13)^2+(B8/B13)^2+(B9/B13)^2+(B10/B13)^2)</f>
        <v>2.1333333333333333</v>
      </c>
      <c r="C14" s="2">
        <f t="shared" ref="C14:I14" si="2">1/((C2/C13)^2+(C3/C13)^2+(C4/C13)^2+(C5/C13)^2+(C6/C13)^2+(C7/C13)^2+(C8/C13)^2+(C9/C13)^2+(C10/C13)^2)</f>
        <v>3.2727272727272725</v>
      </c>
      <c r="D14" s="2">
        <f t="shared" si="2"/>
        <v>4.083333333333333</v>
      </c>
      <c r="E14" s="2">
        <f t="shared" si="2"/>
        <v>3.1249999999999996</v>
      </c>
      <c r="F14" s="2">
        <f t="shared" si="2"/>
        <v>5.1578947368421044</v>
      </c>
      <c r="G14" s="2">
        <f t="shared" si="2"/>
        <v>4.6666666666666661</v>
      </c>
      <c r="H14" s="2">
        <f t="shared" si="2"/>
        <v>4.8999999999999995</v>
      </c>
      <c r="I14" s="2">
        <f t="shared" si="2"/>
        <v>5.5652173913043477</v>
      </c>
    </row>
    <row r="15" spans="1:9" x14ac:dyDescent="0.35">
      <c r="A15" t="s">
        <v>21</v>
      </c>
      <c r="B15" s="2">
        <f>AVERAGE(B14:C14)</f>
        <v>2.7030303030303031</v>
      </c>
      <c r="C15" s="2"/>
      <c r="D15" s="2">
        <f t="shared" ref="D15:H15" si="3">AVERAGE(D14:E14)</f>
        <v>3.6041666666666661</v>
      </c>
      <c r="E15" s="2"/>
      <c r="F15" s="2">
        <f t="shared" si="3"/>
        <v>4.9122807017543852</v>
      </c>
      <c r="G15" s="2"/>
      <c r="H15" s="2">
        <f t="shared" si="3"/>
        <v>5.2326086956521731</v>
      </c>
      <c r="I15" s="2"/>
    </row>
    <row r="16" spans="1:9" x14ac:dyDescent="0.35">
      <c r="A16" t="s">
        <v>22</v>
      </c>
      <c r="B16" s="2">
        <f>_xlfn.STDEV.S(B14:C14)</f>
        <v>0.80567318098830643</v>
      </c>
      <c r="C16" s="2"/>
      <c r="D16" s="2">
        <f t="shared" ref="D16:H16" si="4">_xlfn.STDEV.S(D14:E14)</f>
        <v>0.67764399863710834</v>
      </c>
      <c r="E16" s="2"/>
      <c r="F16" s="2">
        <f t="shared" si="4"/>
        <v>0.34735069953023368</v>
      </c>
      <c r="G16" s="2"/>
      <c r="H16" s="2">
        <f t="shared" si="4"/>
        <v>0.47037972835452974</v>
      </c>
    </row>
    <row r="18" spans="1:9" x14ac:dyDescent="0.35">
      <c r="A18" t="s">
        <v>24</v>
      </c>
      <c r="B18">
        <v>0</v>
      </c>
      <c r="C18">
        <v>0</v>
      </c>
      <c r="D18">
        <v>25</v>
      </c>
      <c r="E18">
        <v>25</v>
      </c>
      <c r="F18">
        <v>50</v>
      </c>
      <c r="G18">
        <v>50</v>
      </c>
      <c r="H18">
        <v>75</v>
      </c>
      <c r="I18">
        <v>75</v>
      </c>
    </row>
    <row r="22" spans="1:9" x14ac:dyDescent="0.35">
      <c r="A22" t="s">
        <v>25</v>
      </c>
      <c r="B22">
        <f>(B12+C12)/2</f>
        <v>3.5</v>
      </c>
      <c r="D22">
        <f>(D12+E12)/2</f>
        <v>5</v>
      </c>
      <c r="F22">
        <f>(F12+G12)/2</f>
        <v>7.5</v>
      </c>
      <c r="H22">
        <f>(H12+I12)/2</f>
        <v>7.5</v>
      </c>
    </row>
    <row r="23" spans="1:9" x14ac:dyDescent="0.35">
      <c r="A23" t="s">
        <v>23</v>
      </c>
      <c r="B23">
        <f>_xlfn.STDEV.S(B12:C12)</f>
        <v>0.70710678118654757</v>
      </c>
      <c r="D23">
        <f>_xlfn.STDEV.S(D12:E12)</f>
        <v>0</v>
      </c>
      <c r="F23">
        <f>_xlfn.STDEV.S(F12:G12)</f>
        <v>0.70710678118654757</v>
      </c>
      <c r="H23">
        <f>_xlfn.STDEV.S(H12:I12)</f>
        <v>0.70710678118654757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Ammie Berglund</dc:creator>
  <cp:lastModifiedBy>Ammie Berglund</cp:lastModifiedBy>
  <dcterms:created xsi:type="dcterms:W3CDTF">2021-03-31T14:03:22Z</dcterms:created>
  <dcterms:modified xsi:type="dcterms:W3CDTF">2021-03-31T14:14:47Z</dcterms:modified>
</cp:coreProperties>
</file>